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iveD\Nikan_Docs\NikLine\NikLine_Content\"/>
    </mc:Choice>
  </mc:AlternateContent>
  <xr:revisionPtr revIDLastSave="0" documentId="13_ncr:1_{BBCD6C0F-5FB7-4C89-9B4B-1AD4943FAB7E}" xr6:coauthVersionLast="47" xr6:coauthVersionMax="47" xr10:uidLastSave="{00000000-0000-0000-0000-000000000000}"/>
  <bookViews>
    <workbookView xWindow="-120" yWindow="-120" windowWidth="21840" windowHeight="13140" xr2:uid="{AEE45CCF-25E5-4FB6-A91A-E499BF467024}"/>
  </bookViews>
  <sheets>
    <sheet name="خلاصه ارزش افزوده 1402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6" l="1"/>
  <c r="J15" i="6"/>
  <c r="I15" i="6"/>
  <c r="H15" i="6"/>
  <c r="K12" i="6"/>
  <c r="J12" i="6"/>
  <c r="J13" i="6" s="1"/>
  <c r="I12" i="6"/>
  <c r="H12" i="6"/>
  <c r="K9" i="6"/>
  <c r="J9" i="6"/>
  <c r="I9" i="6"/>
  <c r="H9" i="6"/>
  <c r="K6" i="6"/>
  <c r="J6" i="6"/>
  <c r="J7" i="6" s="1"/>
  <c r="I6" i="6"/>
  <c r="H6" i="6"/>
  <c r="F15" i="6"/>
  <c r="E15" i="6"/>
  <c r="D15" i="6"/>
  <c r="C15" i="6"/>
  <c r="F12" i="6"/>
  <c r="E12" i="6"/>
  <c r="E13" i="6" s="1"/>
  <c r="D12" i="6"/>
  <c r="C12" i="6"/>
  <c r="F9" i="6"/>
  <c r="E9" i="6"/>
  <c r="E10" i="6" s="1"/>
  <c r="D9" i="6"/>
  <c r="C9" i="6"/>
  <c r="E6" i="6"/>
  <c r="F6" i="6"/>
  <c r="J17" i="6"/>
  <c r="J16" i="6"/>
  <c r="E17" i="6"/>
  <c r="E16" i="6"/>
  <c r="I17" i="6"/>
  <c r="K17" i="6"/>
  <c r="C17" i="6"/>
  <c r="J18" i="6" l="1"/>
  <c r="J19" i="6" s="1"/>
  <c r="J10" i="6"/>
  <c r="E18" i="6"/>
  <c r="E19" i="6" s="1"/>
  <c r="E7" i="6"/>
  <c r="I16" i="6"/>
  <c r="I13" i="6"/>
  <c r="H13" i="6"/>
  <c r="I10" i="6"/>
  <c r="D16" i="6"/>
  <c r="C16" i="6"/>
  <c r="D10" i="6"/>
  <c r="D6" i="6"/>
  <c r="D7" i="6" s="1"/>
  <c r="C6" i="6"/>
  <c r="D17" i="6"/>
  <c r="K16" i="6"/>
  <c r="F16" i="6"/>
  <c r="G14" i="6"/>
  <c r="K10" i="6"/>
  <c r="F10" i="6"/>
  <c r="G8" i="6"/>
  <c r="F7" i="6"/>
  <c r="I7" i="6" l="1"/>
  <c r="I18" i="6"/>
  <c r="I19" i="6" s="1"/>
  <c r="C18" i="6"/>
  <c r="H7" i="6"/>
  <c r="L7" i="6" s="1"/>
  <c r="H18" i="6"/>
  <c r="K7" i="6"/>
  <c r="F18" i="6"/>
  <c r="D18" i="6"/>
  <c r="D19" i="6" s="1"/>
  <c r="D13" i="6"/>
  <c r="L9" i="6"/>
  <c r="G6" i="6"/>
  <c r="G9" i="6"/>
  <c r="L15" i="6"/>
  <c r="C7" i="6"/>
  <c r="G7" i="6" s="1"/>
  <c r="G16" i="6"/>
  <c r="G15" i="6"/>
  <c r="C10" i="6"/>
  <c r="G10" i="6"/>
  <c r="H10" i="6"/>
  <c r="L10" i="6" s="1"/>
  <c r="L11" i="6"/>
  <c r="H16" i="6"/>
  <c r="L16" i="6" s="1"/>
  <c r="G11" i="6"/>
  <c r="G12" i="6"/>
  <c r="L12" i="6"/>
  <c r="F13" i="6"/>
  <c r="L6" i="6"/>
  <c r="L8" i="6"/>
  <c r="L14" i="6"/>
  <c r="K18" i="6" l="1"/>
  <c r="C13" i="6"/>
  <c r="G13" i="6" s="1"/>
  <c r="K13" i="6"/>
  <c r="L13" i="6" s="1"/>
  <c r="K19" i="6" l="1"/>
  <c r="H17" i="6"/>
  <c r="L18" i="6" s="1"/>
  <c r="F17" i="6"/>
  <c r="F19" i="6" s="1"/>
  <c r="L5" i="6"/>
  <c r="L17" i="6" s="1"/>
  <c r="G5" i="6"/>
  <c r="G17" i="6" l="1"/>
  <c r="G18" i="6"/>
  <c r="H19" i="6"/>
  <c r="L19" i="6" s="1"/>
  <c r="M6" i="6"/>
  <c r="M9" i="6"/>
  <c r="M15" i="6"/>
  <c r="C19" i="6" l="1"/>
  <c r="G19" i="6" s="1"/>
  <c r="M12" i="6"/>
  <c r="M18" i="6" s="1"/>
</calcChain>
</file>

<file path=xl/sharedStrings.xml><?xml version="1.0" encoding="utf-8"?>
<sst xmlns="http://schemas.openxmlformats.org/spreadsheetml/2006/main" count="35" uniqueCount="19">
  <si>
    <t>عنوان</t>
  </si>
  <si>
    <t>اصل مبلغ</t>
  </si>
  <si>
    <t>اصل با ارزش افزوده</t>
  </si>
  <si>
    <t>مانده بدهی</t>
  </si>
  <si>
    <t xml:space="preserve"> فروش معاف</t>
  </si>
  <si>
    <t xml:space="preserve"> کل فروش</t>
  </si>
  <si>
    <t xml:space="preserve"> خرید مشمول</t>
  </si>
  <si>
    <t xml:space="preserve"> خرید معاف</t>
  </si>
  <si>
    <t xml:space="preserve"> کل خرید</t>
  </si>
  <si>
    <t>فصل بهار</t>
  </si>
  <si>
    <t>فصل زمستان</t>
  </si>
  <si>
    <t>فصل تابستان</t>
  </si>
  <si>
    <t>فصل پاییز</t>
  </si>
  <si>
    <t>جمع سال</t>
  </si>
  <si>
    <t>مانده از قبل</t>
  </si>
  <si>
    <t>ارزش افزوده</t>
  </si>
  <si>
    <t xml:space="preserve">ارزش افزوده </t>
  </si>
  <si>
    <t xml:space="preserve">فروش مشمول </t>
  </si>
  <si>
    <t>خلاصه گزارش ارزش افزوده سال 1402 شرکت نيك لاين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</si>
</sst>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-_ ;_ * #,##0.00\-_ ;_ * &quot;-&quot;??_-_ ;_ @_ "/>
    <numFmt numFmtId="164" formatCode="#,##0\ ;[Red]\(#,##0\);\-\ ;"/>
    <numFmt numFmtId="165" formatCode="_ * #,##0_-_ ;_ * #,##0\-_ ;_ * &quot;-&quot;??_-_ ;_ @_ "/>
  </numFmts>
  <fonts count="4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b/>
      <sz val="14"/>
      <color theme="1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65" fontId="0" fillId="0" borderId="0" xfId="1" applyNumberFormat="1" applyFont="1" applyProtection="1"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3" fontId="1" fillId="6" borderId="1" xfId="0" applyNumberFormat="1" applyFont="1" applyFill="1" applyBorder="1" applyAlignment="1" applyProtection="1">
      <alignment horizontal="center" vertical="center" shrinkToFit="1"/>
      <protection locked="0"/>
    </xf>
    <xf numFmtId="3" fontId="1" fillId="7" borderId="1" xfId="0" applyNumberFormat="1" applyFont="1" applyFill="1" applyBorder="1" applyAlignment="1" applyProtection="1">
      <alignment horizontal="center" vertical="center" shrinkToFit="1"/>
      <protection locked="0"/>
    </xf>
    <xf numFmtId="3" fontId="1" fillId="8" borderId="1" xfId="0" applyNumberFormat="1" applyFont="1" applyFill="1" applyBorder="1" applyAlignment="1" applyProtection="1">
      <alignment horizontal="center" vertical="center" shrinkToFit="1"/>
      <protection locked="0"/>
    </xf>
    <xf numFmtId="3" fontId="1" fillId="9" borderId="1" xfId="0" applyNumberFormat="1" applyFont="1" applyFill="1" applyBorder="1" applyAlignment="1" applyProtection="1">
      <alignment horizontal="center" vertical="center" shrinkToFit="1"/>
      <protection locked="0"/>
    </xf>
    <xf numFmtId="3" fontId="1" fillId="0" borderId="1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 shrinkToFit="1"/>
    </xf>
    <xf numFmtId="164" fontId="1" fillId="5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 shrinkToFit="1"/>
    </xf>
    <xf numFmtId="3" fontId="1" fillId="8" borderId="1" xfId="0" applyNumberFormat="1" applyFont="1" applyFill="1" applyBorder="1" applyAlignment="1">
      <alignment horizontal="center" vertical="center" shrinkToFit="1"/>
    </xf>
    <xf numFmtId="3" fontId="1" fillId="9" borderId="1" xfId="0" applyNumberFormat="1" applyFont="1" applyFill="1" applyBorder="1" applyAlignment="1">
      <alignment horizontal="center" vertical="center" shrinkToFit="1"/>
    </xf>
    <xf numFmtId="3" fontId="1" fillId="5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3" fontId="1" fillId="5" borderId="2" xfId="0" applyNumberFormat="1" applyFont="1" applyFill="1" applyBorder="1" applyAlignment="1" applyProtection="1">
      <alignment horizontal="center" vertical="center"/>
      <protection locked="0"/>
    </xf>
    <xf numFmtId="3" fontId="1" fillId="5" borderId="3" xfId="0" applyNumberFormat="1" applyFont="1" applyFill="1" applyBorder="1" applyAlignment="1" applyProtection="1">
      <alignment horizontal="center" vertical="center"/>
      <protection locked="0"/>
    </xf>
    <xf numFmtId="3" fontId="1" fillId="5" borderId="4" xfId="0" applyNumberFormat="1" applyFont="1" applyFill="1" applyBorder="1" applyAlignment="1" applyProtection="1">
      <alignment horizontal="center" vertical="center"/>
      <protection locked="0"/>
    </xf>
    <xf numFmtId="3" fontId="1" fillId="6" borderId="2" xfId="0" applyNumberFormat="1" applyFont="1" applyFill="1" applyBorder="1" applyAlignment="1" applyProtection="1">
      <alignment horizontal="center" vertical="center"/>
      <protection locked="0"/>
    </xf>
    <xf numFmtId="3" fontId="1" fillId="6" borderId="3" xfId="0" applyNumberFormat="1" applyFont="1" applyFill="1" applyBorder="1" applyAlignment="1" applyProtection="1">
      <alignment horizontal="center" vertical="center"/>
      <protection locked="0"/>
    </xf>
    <xf numFmtId="3" fontId="1" fillId="6" borderId="4" xfId="0" applyNumberFormat="1" applyFont="1" applyFill="1" applyBorder="1" applyAlignment="1" applyProtection="1">
      <alignment horizontal="center" vertical="center"/>
      <protection locked="0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3" fontId="1" fillId="7" borderId="3" xfId="0" applyNumberFormat="1" applyFont="1" applyFill="1" applyBorder="1" applyAlignment="1" applyProtection="1">
      <alignment horizontal="center" vertical="center"/>
      <protection locked="0"/>
    </xf>
    <xf numFmtId="3" fontId="1" fillId="7" borderId="4" xfId="0" applyNumberFormat="1" applyFont="1" applyFill="1" applyBorder="1" applyAlignment="1" applyProtection="1">
      <alignment horizontal="center" vertical="center"/>
      <protection locked="0"/>
    </xf>
    <xf numFmtId="3" fontId="1" fillId="8" borderId="2" xfId="0" applyNumberFormat="1" applyFont="1" applyFill="1" applyBorder="1" applyAlignment="1" applyProtection="1">
      <alignment horizontal="center" vertical="center"/>
      <protection locked="0"/>
    </xf>
    <xf numFmtId="3" fontId="1" fillId="8" borderId="3" xfId="0" applyNumberFormat="1" applyFont="1" applyFill="1" applyBorder="1" applyAlignment="1" applyProtection="1">
      <alignment horizontal="center" vertical="center"/>
      <protection locked="0"/>
    </xf>
    <xf numFmtId="3" fontId="1" fillId="8" borderId="4" xfId="0" applyNumberFormat="1" applyFont="1" applyFill="1" applyBorder="1" applyAlignment="1" applyProtection="1">
      <alignment horizontal="center" vertical="center"/>
      <protection locked="0"/>
    </xf>
    <xf numFmtId="3" fontId="1" fillId="9" borderId="2" xfId="0" applyNumberFormat="1" applyFont="1" applyFill="1" applyBorder="1" applyAlignment="1" applyProtection="1">
      <alignment horizontal="center" vertical="center"/>
      <protection locked="0"/>
    </xf>
    <xf numFmtId="3" fontId="1" fillId="9" borderId="3" xfId="0" applyNumberFormat="1" applyFont="1" applyFill="1" applyBorder="1" applyAlignment="1" applyProtection="1">
      <alignment horizontal="center" vertical="center"/>
      <protection locked="0"/>
    </xf>
    <xf numFmtId="3" fontId="1" fillId="9" borderId="4" xfId="0" applyNumberFormat="1" applyFont="1" applyFill="1" applyBorder="1" applyAlignment="1" applyProtection="1">
      <alignment horizontal="center" vertical="center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3" fontId="1" fillId="2" borderId="3" xfId="0" applyNumberFormat="1" applyFont="1" applyFill="1" applyBorder="1" applyAlignment="1" applyProtection="1">
      <alignment horizontal="center" vertical="center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BFF8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B078A-3E5D-491B-9503-0873BA5F382A}">
  <dimension ref="A1:O19"/>
  <sheetViews>
    <sheetView rightToLeft="1"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J6" sqref="J6"/>
    </sheetView>
  </sheetViews>
  <sheetFormatPr defaultRowHeight="14.25" x14ac:dyDescent="0.2"/>
  <cols>
    <col min="1" max="1" width="10.25" style="1" bestFit="1" customWidth="1"/>
    <col min="2" max="2" width="14.25" style="1" bestFit="1" customWidth="1"/>
    <col min="3" max="3" width="13.5" style="1" bestFit="1" customWidth="1"/>
    <col min="4" max="5" width="13.5" style="1" customWidth="1"/>
    <col min="6" max="6" width="9.625" style="1" bestFit="1" customWidth="1"/>
    <col min="7" max="7" width="13.5" style="1" bestFit="1" customWidth="1"/>
    <col min="8" max="8" width="14" style="1" bestFit="1" customWidth="1"/>
    <col min="9" max="10" width="13.375" style="1" bestFit="1" customWidth="1"/>
    <col min="11" max="11" width="9.125" style="1" bestFit="1" customWidth="1"/>
    <col min="12" max="12" width="14" style="1" bestFit="1" customWidth="1"/>
    <col min="13" max="13" width="14.75" style="1" bestFit="1" customWidth="1"/>
    <col min="14" max="14" width="1" style="1" customWidth="1"/>
    <col min="15" max="15" width="15.125" style="6" bestFit="1" customWidth="1"/>
    <col min="16" max="16384" width="9" style="1"/>
  </cols>
  <sheetData>
    <row r="1" spans="1:15" ht="24" x14ac:dyDescent="0.6">
      <c r="C1" s="24" t="s">
        <v>18</v>
      </c>
      <c r="D1" s="25"/>
      <c r="E1" s="25"/>
      <c r="F1" s="25"/>
      <c r="G1" s="25"/>
      <c r="H1" s="25"/>
      <c r="I1" s="25"/>
      <c r="J1" s="25"/>
      <c r="K1" s="25"/>
      <c r="L1" s="25"/>
      <c r="O1" s="1"/>
    </row>
    <row r="2" spans="1:15" ht="21" x14ac:dyDescent="0.2">
      <c r="A2" s="44" t="s">
        <v>0</v>
      </c>
      <c r="B2" s="45"/>
      <c r="C2" s="2" t="s">
        <v>17</v>
      </c>
      <c r="D2" s="2" t="s">
        <v>17</v>
      </c>
      <c r="E2" s="2" t="s">
        <v>17</v>
      </c>
      <c r="F2" s="2" t="s">
        <v>4</v>
      </c>
      <c r="G2" s="3" t="s">
        <v>5</v>
      </c>
      <c r="H2" s="2" t="s">
        <v>6</v>
      </c>
      <c r="I2" s="2" t="s">
        <v>6</v>
      </c>
      <c r="J2" s="2" t="s">
        <v>6</v>
      </c>
      <c r="K2" s="2" t="s">
        <v>7</v>
      </c>
      <c r="L2" s="4" t="s">
        <v>8</v>
      </c>
      <c r="M2" s="5" t="s">
        <v>3</v>
      </c>
    </row>
    <row r="3" spans="1:15" ht="21" x14ac:dyDescent="0.2">
      <c r="A3" s="46"/>
      <c r="B3" s="47"/>
      <c r="C3" s="7">
        <v>16</v>
      </c>
      <c r="D3" s="7">
        <v>9</v>
      </c>
      <c r="E3" s="7">
        <v>1</v>
      </c>
      <c r="F3" s="7">
        <v>0</v>
      </c>
      <c r="G3" s="3"/>
      <c r="H3" s="7">
        <v>16</v>
      </c>
      <c r="I3" s="7">
        <v>9</v>
      </c>
      <c r="J3" s="7">
        <v>1</v>
      </c>
      <c r="K3" s="7">
        <v>0</v>
      </c>
      <c r="L3" s="8"/>
      <c r="M3" s="5"/>
    </row>
    <row r="4" spans="1:15" ht="21" x14ac:dyDescent="0.2">
      <c r="A4" s="9" t="s">
        <v>14</v>
      </c>
      <c r="B4" s="10" t="s">
        <v>15</v>
      </c>
      <c r="C4" s="41"/>
      <c r="D4" s="42"/>
      <c r="E4" s="42"/>
      <c r="F4" s="42"/>
      <c r="G4" s="42"/>
      <c r="H4" s="42"/>
      <c r="I4" s="42"/>
      <c r="J4" s="42"/>
      <c r="K4" s="42"/>
      <c r="L4" s="43"/>
      <c r="M4" s="11">
        <v>-677599041.77999997</v>
      </c>
    </row>
    <row r="5" spans="1:15" ht="21" x14ac:dyDescent="0.2">
      <c r="A5" s="29" t="s">
        <v>9</v>
      </c>
      <c r="B5" s="12" t="s">
        <v>1</v>
      </c>
      <c r="C5" s="12">
        <v>31261050000</v>
      </c>
      <c r="D5" s="12">
        <v>1000000000</v>
      </c>
      <c r="E5" s="12">
        <v>500000000</v>
      </c>
      <c r="F5" s="12">
        <v>0</v>
      </c>
      <c r="G5" s="18">
        <f>SUM(C5:F5)</f>
        <v>32761050000</v>
      </c>
      <c r="H5" s="12">
        <v>154765613</v>
      </c>
      <c r="I5" s="12">
        <v>14858360733</v>
      </c>
      <c r="J5" s="12">
        <v>450000000</v>
      </c>
      <c r="K5" s="12">
        <v>0</v>
      </c>
      <c r="L5" s="18">
        <f>SUM(H5:K5)</f>
        <v>15463126346</v>
      </c>
      <c r="M5" s="11"/>
      <c r="O5" s="1"/>
    </row>
    <row r="6" spans="1:15" ht="21" x14ac:dyDescent="0.2">
      <c r="A6" s="30"/>
      <c r="B6" s="16" t="s">
        <v>16</v>
      </c>
      <c r="C6" s="16">
        <f>C5*C$3%</f>
        <v>5001768000</v>
      </c>
      <c r="D6" s="16">
        <f>D5*D$3%</f>
        <v>90000000</v>
      </c>
      <c r="E6" s="16">
        <f t="shared" ref="E6:F6" si="0">E5*E$3%</f>
        <v>5000000</v>
      </c>
      <c r="F6" s="16">
        <f t="shared" si="0"/>
        <v>0</v>
      </c>
      <c r="G6" s="16">
        <f>SUM(C6:F6)</f>
        <v>5096768000</v>
      </c>
      <c r="H6" s="16">
        <f>H5*H$3%</f>
        <v>24762498.080000002</v>
      </c>
      <c r="I6" s="16">
        <f>I5*I$3%</f>
        <v>1337252465.97</v>
      </c>
      <c r="J6" s="16">
        <f t="shared" ref="J6" si="1">J5*J$3%</f>
        <v>4500000</v>
      </c>
      <c r="K6" s="16">
        <f t="shared" ref="K6" si="2">K5*K$3%</f>
        <v>0</v>
      </c>
      <c r="L6" s="16">
        <f>SUM(H6:K6)</f>
        <v>1366514964.05</v>
      </c>
      <c r="M6" s="17">
        <f>G6-L6</f>
        <v>3730253035.9499998</v>
      </c>
      <c r="O6" s="1"/>
    </row>
    <row r="7" spans="1:15" ht="21" x14ac:dyDescent="0.2">
      <c r="A7" s="31"/>
      <c r="B7" s="18" t="s">
        <v>2</v>
      </c>
      <c r="C7" s="18">
        <f>C5+C6</f>
        <v>36262818000</v>
      </c>
      <c r="D7" s="18">
        <f>D5+D6</f>
        <v>1090000000</v>
      </c>
      <c r="E7" s="18">
        <f>E5+E6</f>
        <v>505000000</v>
      </c>
      <c r="F7" s="18">
        <f>F5+F6</f>
        <v>0</v>
      </c>
      <c r="G7" s="18">
        <f>SUM(C7:F7)</f>
        <v>37857818000</v>
      </c>
      <c r="H7" s="18">
        <f>H5+H6</f>
        <v>179528111.08000001</v>
      </c>
      <c r="I7" s="18">
        <f>I5+I6</f>
        <v>16195613198.969999</v>
      </c>
      <c r="J7" s="18">
        <f>J5+J6</f>
        <v>454500000</v>
      </c>
      <c r="K7" s="18">
        <f>K5+K6</f>
        <v>0</v>
      </c>
      <c r="L7" s="18">
        <f>SUM(H7:K7)</f>
        <v>16829641310.049999</v>
      </c>
      <c r="M7" s="19"/>
      <c r="O7" s="1"/>
    </row>
    <row r="8" spans="1:15" ht="21" x14ac:dyDescent="0.2">
      <c r="A8" s="32" t="s">
        <v>11</v>
      </c>
      <c r="B8" s="13" t="s">
        <v>1</v>
      </c>
      <c r="C8" s="13"/>
      <c r="D8" s="13"/>
      <c r="E8" s="13"/>
      <c r="F8" s="13"/>
      <c r="G8" s="20">
        <f>SUM(C8:F8)</f>
        <v>0</v>
      </c>
      <c r="H8" s="13"/>
      <c r="I8" s="13"/>
      <c r="J8" s="13"/>
      <c r="K8" s="13"/>
      <c r="L8" s="20">
        <f>SUM(H8:K8)</f>
        <v>0</v>
      </c>
      <c r="M8" s="11"/>
      <c r="O8" s="1"/>
    </row>
    <row r="9" spans="1:15" ht="21" x14ac:dyDescent="0.2">
      <c r="A9" s="33"/>
      <c r="B9" s="16" t="s">
        <v>15</v>
      </c>
      <c r="C9" s="16">
        <f>C8*C$3%</f>
        <v>0</v>
      </c>
      <c r="D9" s="16">
        <f>D8*D$3%</f>
        <v>0</v>
      </c>
      <c r="E9" s="16">
        <f t="shared" ref="E9" si="3">E8*E$3%</f>
        <v>0</v>
      </c>
      <c r="F9" s="16">
        <f t="shared" ref="F9" si="4">F8*F$3%</f>
        <v>0</v>
      </c>
      <c r="G9" s="16">
        <f t="shared" ref="G9:G16" si="5">SUM(C9:F9)</f>
        <v>0</v>
      </c>
      <c r="H9" s="16">
        <f>H8*H$3%</f>
        <v>0</v>
      </c>
      <c r="I9" s="16">
        <f>I8*I$3%</f>
        <v>0</v>
      </c>
      <c r="J9" s="16">
        <f t="shared" ref="J9" si="6">J8*J$3%</f>
        <v>0</v>
      </c>
      <c r="K9" s="16">
        <f t="shared" ref="K9" si="7">K8*K$3%</f>
        <v>0</v>
      </c>
      <c r="L9" s="16">
        <f t="shared" ref="L9:L16" si="8">SUM(H9:K9)</f>
        <v>0</v>
      </c>
      <c r="M9" s="17">
        <f>G9-L9</f>
        <v>0</v>
      </c>
      <c r="O9" s="1"/>
    </row>
    <row r="10" spans="1:15" ht="21" x14ac:dyDescent="0.2">
      <c r="A10" s="34"/>
      <c r="B10" s="20" t="s">
        <v>2</v>
      </c>
      <c r="C10" s="20">
        <f>C8+C9</f>
        <v>0</v>
      </c>
      <c r="D10" s="20">
        <f>D8+D9</f>
        <v>0</v>
      </c>
      <c r="E10" s="20">
        <f>E8+E9</f>
        <v>0</v>
      </c>
      <c r="F10" s="20">
        <f>F8+F9</f>
        <v>0</v>
      </c>
      <c r="G10" s="20">
        <f t="shared" si="5"/>
        <v>0</v>
      </c>
      <c r="H10" s="20">
        <f>H8+H9</f>
        <v>0</v>
      </c>
      <c r="I10" s="20">
        <f>I8+I9</f>
        <v>0</v>
      </c>
      <c r="J10" s="20">
        <f>J8+J9</f>
        <v>0</v>
      </c>
      <c r="K10" s="20">
        <f>K8+K9</f>
        <v>0</v>
      </c>
      <c r="L10" s="20">
        <f t="shared" si="8"/>
        <v>0</v>
      </c>
      <c r="M10" s="19"/>
      <c r="O10" s="1"/>
    </row>
    <row r="11" spans="1:15" ht="21" x14ac:dyDescent="0.2">
      <c r="A11" s="35" t="s">
        <v>12</v>
      </c>
      <c r="B11" s="14" t="s">
        <v>1</v>
      </c>
      <c r="C11" s="14"/>
      <c r="D11" s="14"/>
      <c r="E11" s="14"/>
      <c r="F11" s="14"/>
      <c r="G11" s="21">
        <f t="shared" si="5"/>
        <v>0</v>
      </c>
      <c r="H11" s="14"/>
      <c r="I11" s="14"/>
      <c r="J11" s="14"/>
      <c r="K11" s="14"/>
      <c r="L11" s="21">
        <f t="shared" si="8"/>
        <v>0</v>
      </c>
      <c r="M11" s="11"/>
      <c r="O11" s="1"/>
    </row>
    <row r="12" spans="1:15" ht="21" x14ac:dyDescent="0.2">
      <c r="A12" s="36"/>
      <c r="B12" s="16" t="s">
        <v>16</v>
      </c>
      <c r="C12" s="16">
        <f>C11*C$3%</f>
        <v>0</v>
      </c>
      <c r="D12" s="16">
        <f>D11*D$3%</f>
        <v>0</v>
      </c>
      <c r="E12" s="16">
        <f t="shared" ref="E12" si="9">E11*E$3%</f>
        <v>0</v>
      </c>
      <c r="F12" s="16">
        <f t="shared" ref="F12" si="10">F11*F$3%</f>
        <v>0</v>
      </c>
      <c r="G12" s="16">
        <f t="shared" si="5"/>
        <v>0</v>
      </c>
      <c r="H12" s="16">
        <f>H11*H$3%</f>
        <v>0</v>
      </c>
      <c r="I12" s="16">
        <f>I11*I$3%</f>
        <v>0</v>
      </c>
      <c r="J12" s="16">
        <f t="shared" ref="J12" si="11">J11*J$3%</f>
        <v>0</v>
      </c>
      <c r="K12" s="16">
        <f t="shared" ref="K12" si="12">K11*K$3%</f>
        <v>0</v>
      </c>
      <c r="L12" s="16">
        <f t="shared" si="8"/>
        <v>0</v>
      </c>
      <c r="M12" s="17">
        <f>G12-L12</f>
        <v>0</v>
      </c>
      <c r="O12" s="1"/>
    </row>
    <row r="13" spans="1:15" ht="21" x14ac:dyDescent="0.2">
      <c r="A13" s="37"/>
      <c r="B13" s="21" t="s">
        <v>2</v>
      </c>
      <c r="C13" s="21">
        <f>C11+C12</f>
        <v>0</v>
      </c>
      <c r="D13" s="21">
        <f>D11+D12</f>
        <v>0</v>
      </c>
      <c r="E13" s="21">
        <f>E11+E12</f>
        <v>0</v>
      </c>
      <c r="F13" s="21">
        <f>F11+F12</f>
        <v>0</v>
      </c>
      <c r="G13" s="21">
        <f t="shared" si="5"/>
        <v>0</v>
      </c>
      <c r="H13" s="21">
        <f>H11+H12</f>
        <v>0</v>
      </c>
      <c r="I13" s="21">
        <f>I11+I12</f>
        <v>0</v>
      </c>
      <c r="J13" s="21">
        <f>J11+J12</f>
        <v>0</v>
      </c>
      <c r="K13" s="21">
        <f>K11+K12</f>
        <v>0</v>
      </c>
      <c r="L13" s="21">
        <f t="shared" si="8"/>
        <v>0</v>
      </c>
      <c r="M13" s="19"/>
      <c r="O13" s="1"/>
    </row>
    <row r="14" spans="1:15" ht="21" x14ac:dyDescent="0.2">
      <c r="A14" s="38" t="s">
        <v>10</v>
      </c>
      <c r="B14" s="15" t="s">
        <v>1</v>
      </c>
      <c r="C14" s="15"/>
      <c r="D14" s="15"/>
      <c r="E14" s="15"/>
      <c r="F14" s="15"/>
      <c r="G14" s="22">
        <f t="shared" si="5"/>
        <v>0</v>
      </c>
      <c r="H14" s="15"/>
      <c r="I14" s="15"/>
      <c r="J14" s="15"/>
      <c r="K14" s="15"/>
      <c r="L14" s="22">
        <f t="shared" si="8"/>
        <v>0</v>
      </c>
      <c r="M14" s="11"/>
      <c r="O14" s="1"/>
    </row>
    <row r="15" spans="1:15" ht="21" x14ac:dyDescent="0.2">
      <c r="A15" s="39"/>
      <c r="B15" s="16" t="s">
        <v>16</v>
      </c>
      <c r="C15" s="16">
        <f>C14*C$3%</f>
        <v>0</v>
      </c>
      <c r="D15" s="16">
        <f>D14*D$3%</f>
        <v>0</v>
      </c>
      <c r="E15" s="16">
        <f t="shared" ref="E15" si="13">E14*E$3%</f>
        <v>0</v>
      </c>
      <c r="F15" s="16">
        <f t="shared" ref="F15" si="14">F14*F$3%</f>
        <v>0</v>
      </c>
      <c r="G15" s="16">
        <f t="shared" si="5"/>
        <v>0</v>
      </c>
      <c r="H15" s="16">
        <f>H14*H$3%</f>
        <v>0</v>
      </c>
      <c r="I15" s="16">
        <f>I14*I$3%</f>
        <v>0</v>
      </c>
      <c r="J15" s="16">
        <f t="shared" ref="J15" si="15">J14*J$3%</f>
        <v>0</v>
      </c>
      <c r="K15" s="16">
        <f t="shared" ref="K15" si="16">K14*K$3%</f>
        <v>0</v>
      </c>
      <c r="L15" s="16">
        <f t="shared" si="8"/>
        <v>0</v>
      </c>
      <c r="M15" s="17">
        <f>G15-L15</f>
        <v>0</v>
      </c>
      <c r="O15" s="1"/>
    </row>
    <row r="16" spans="1:15" ht="21" x14ac:dyDescent="0.2">
      <c r="A16" s="40"/>
      <c r="B16" s="22" t="s">
        <v>2</v>
      </c>
      <c r="C16" s="22">
        <f>C14+C15</f>
        <v>0</v>
      </c>
      <c r="D16" s="22">
        <f>D14+D15</f>
        <v>0</v>
      </c>
      <c r="E16" s="22">
        <f>E14+E15</f>
        <v>0</v>
      </c>
      <c r="F16" s="22">
        <f>F14+F15</f>
        <v>0</v>
      </c>
      <c r="G16" s="22">
        <f t="shared" si="5"/>
        <v>0</v>
      </c>
      <c r="H16" s="22">
        <f>H14+H15</f>
        <v>0</v>
      </c>
      <c r="I16" s="22">
        <f>I14+I15</f>
        <v>0</v>
      </c>
      <c r="J16" s="22">
        <f>J14+J15</f>
        <v>0</v>
      </c>
      <c r="K16" s="22">
        <f>K14+K15</f>
        <v>0</v>
      </c>
      <c r="L16" s="22">
        <f t="shared" si="8"/>
        <v>0</v>
      </c>
      <c r="M16" s="19"/>
      <c r="O16" s="1"/>
    </row>
    <row r="17" spans="1:15" ht="21" x14ac:dyDescent="0.2">
      <c r="A17" s="26" t="s">
        <v>13</v>
      </c>
      <c r="B17" s="23" t="s">
        <v>1</v>
      </c>
      <c r="C17" s="23">
        <f>C5+C8+C11+C14</f>
        <v>31261050000</v>
      </c>
      <c r="D17" s="23">
        <f>D5+D8+D11+D14</f>
        <v>1000000000</v>
      </c>
      <c r="E17" s="23">
        <f>E5+E8+E11+E14</f>
        <v>500000000</v>
      </c>
      <c r="F17" s="23">
        <f>F5+F8+F11+F14</f>
        <v>0</v>
      </c>
      <c r="G17" s="23">
        <f>SUM(C17:F17)</f>
        <v>32761050000</v>
      </c>
      <c r="H17" s="23">
        <f>H5+H8+H11+H14</f>
        <v>154765613</v>
      </c>
      <c r="I17" s="23">
        <f t="shared" ref="I17:L17" si="17">I5+I8+I11+I14</f>
        <v>14858360733</v>
      </c>
      <c r="J17" s="23">
        <f t="shared" ref="J17" si="18">J5+J8+J11+J14</f>
        <v>450000000</v>
      </c>
      <c r="K17" s="23">
        <f t="shared" si="17"/>
        <v>0</v>
      </c>
      <c r="L17" s="23">
        <f t="shared" si="17"/>
        <v>15463126346</v>
      </c>
      <c r="M17" s="19"/>
      <c r="O17" s="1"/>
    </row>
    <row r="18" spans="1:15" ht="21" x14ac:dyDescent="0.2">
      <c r="A18" s="27"/>
      <c r="B18" s="16" t="s">
        <v>16</v>
      </c>
      <c r="C18" s="16">
        <f>C6+C9+C12+C15</f>
        <v>5001768000</v>
      </c>
      <c r="D18" s="16">
        <f t="shared" ref="D18:F18" si="19">D6+D9+D12+D15</f>
        <v>90000000</v>
      </c>
      <c r="E18" s="16">
        <f t="shared" ref="E18" si="20">E6+E9+E12+E15</f>
        <v>5000000</v>
      </c>
      <c r="F18" s="16">
        <f t="shared" si="19"/>
        <v>0</v>
      </c>
      <c r="G18" s="16">
        <f>SUM(C18:F18)</f>
        <v>5096768000</v>
      </c>
      <c r="H18" s="16">
        <f>H6+H9+H12+H15</f>
        <v>24762498.080000002</v>
      </c>
      <c r="I18" s="16">
        <f t="shared" ref="I18:K18" si="21">I6+I9+I12+I15</f>
        <v>1337252465.97</v>
      </c>
      <c r="J18" s="16">
        <f t="shared" ref="J18" si="22">J6+J9+J12+J15</f>
        <v>4500000</v>
      </c>
      <c r="K18" s="16">
        <f t="shared" si="21"/>
        <v>0</v>
      </c>
      <c r="L18" s="16">
        <f>SUM(H18:K18)</f>
        <v>1366514964.05</v>
      </c>
      <c r="M18" s="17">
        <f>M4+M6+M9+M12+M15</f>
        <v>3052653994.1700001</v>
      </c>
      <c r="O18" s="1"/>
    </row>
    <row r="19" spans="1:15" ht="21" x14ac:dyDescent="0.2">
      <c r="A19" s="28"/>
      <c r="B19" s="23" t="s">
        <v>2</v>
      </c>
      <c r="C19" s="23">
        <f>C17+C18</f>
        <v>36262818000</v>
      </c>
      <c r="D19" s="23">
        <f>D17+D18</f>
        <v>1090000000</v>
      </c>
      <c r="E19" s="23">
        <f>E17+E18</f>
        <v>505000000</v>
      </c>
      <c r="F19" s="23">
        <f>F17+F18</f>
        <v>0</v>
      </c>
      <c r="G19" s="23">
        <f>SUM(C19:F19)</f>
        <v>37857818000</v>
      </c>
      <c r="H19" s="23">
        <f>H17+H18</f>
        <v>179528111.08000001</v>
      </c>
      <c r="I19" s="23">
        <f>I17+I18</f>
        <v>16195613198.969999</v>
      </c>
      <c r="J19" s="23">
        <f>J17+J18</f>
        <v>454500000</v>
      </c>
      <c r="K19" s="23">
        <f>K17+K18</f>
        <v>0</v>
      </c>
      <c r="L19" s="23">
        <f>SUM(H19:K19)</f>
        <v>16829641310.049999</v>
      </c>
      <c r="M19" s="19"/>
      <c r="O19" s="1"/>
    </row>
  </sheetData>
  <sheetProtection algorithmName="SHA-512" hashValue="SYMKLY1PIfllp6u7gUnVA2d+lJCnkYMw9oazn/9LF7Dyz9MAgOq5HStsS4lMbjopFveSBHNxOEaCGuvdV1MOFg==" saltValue="RoBshnDOETrEd+EyspxLSg==" spinCount="100000" sheet="1" formatCells="0" formatColumns="0" formatRows="0" insertColumns="0" insertRows="0" insertHyperlinks="0" deleteColumns="0" deleteRows="0" sort="0" autoFilter="0" pivotTables="0"/>
  <mergeCells count="8">
    <mergeCell ref="C1:L1"/>
    <mergeCell ref="A17:A19"/>
    <mergeCell ref="A5:A7"/>
    <mergeCell ref="A8:A10"/>
    <mergeCell ref="A11:A13"/>
    <mergeCell ref="A14:A16"/>
    <mergeCell ref="C4:L4"/>
    <mergeCell ref="A2:B3"/>
  </mergeCells>
  <pageMargins left="0.31496062992125984" right="0.31496062992125984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خلاصه ارزش افزوده 1402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NikLine</dc:creator>
  <cp:lastModifiedBy>Amir Khalili</cp:lastModifiedBy>
  <cp:lastPrinted>2022-07-06T08:33:53Z</cp:lastPrinted>
  <dcterms:created xsi:type="dcterms:W3CDTF">2021-10-06T10:15:21Z</dcterms:created>
  <dcterms:modified xsi:type="dcterms:W3CDTF">2024-01-10T09:34:53Z</dcterms:modified>
</cp:coreProperties>
</file>